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45" windowHeight="5655" activeTab="1"/>
  </bookViews>
  <sheets>
    <sheet name="91-93學年收支簡要表" sheetId="1" r:id="rId1"/>
    <sheet name="91學年收支簡要圖表" sheetId="2" r:id="rId2"/>
    <sheet name="92學年收支簡要圖表" sheetId="3" r:id="rId3"/>
    <sheet name="93學年收支簡要圖表" sheetId="4" r:id="rId4"/>
    <sheet name="Sheet3" sheetId="5" r:id="rId5"/>
    <sheet name="Sheet2" sheetId="6" r:id="rId6"/>
    <sheet name="Sheet4" sheetId="7" r:id="rId7"/>
  </sheets>
  <definedNames/>
  <calcPr fullCalcOnLoad="1"/>
</workbook>
</file>

<file path=xl/sharedStrings.xml><?xml version="1.0" encoding="utf-8"?>
<sst xmlns="http://schemas.openxmlformats.org/spreadsheetml/2006/main" count="105" uniqueCount="34">
  <si>
    <t>收入</t>
  </si>
  <si>
    <t>百分比</t>
  </si>
  <si>
    <t>百分比</t>
  </si>
  <si>
    <t>政府補助收入</t>
  </si>
  <si>
    <t>捐贈收入</t>
  </si>
  <si>
    <t>學雜費收入</t>
  </si>
  <si>
    <t>推廣教育收入</t>
  </si>
  <si>
    <t>建教合作收入</t>
  </si>
  <si>
    <t>其他教學活動收入</t>
  </si>
  <si>
    <t>場地設備使用收入</t>
  </si>
  <si>
    <t>其它</t>
  </si>
  <si>
    <t>合計</t>
  </si>
  <si>
    <t>金額與比例</t>
  </si>
  <si>
    <t>支出</t>
  </si>
  <si>
    <t>教學研究及訓輔支出</t>
  </si>
  <si>
    <t>獎助學金支出</t>
  </si>
  <si>
    <t>推廣教育及其他教學支出</t>
  </si>
  <si>
    <t>建教合作支出</t>
  </si>
  <si>
    <t>行政管理支出</t>
  </si>
  <si>
    <t>土地建物支出</t>
  </si>
  <si>
    <t>圖書博物</t>
  </si>
  <si>
    <t>機械儀器設備</t>
  </si>
  <si>
    <t>康寧醫護暨管理專科學校</t>
  </si>
  <si>
    <r>
      <t>91</t>
    </r>
    <r>
      <rPr>
        <sz val="12"/>
        <rFont val="新細明體"/>
        <family val="0"/>
      </rPr>
      <t>學年</t>
    </r>
  </si>
  <si>
    <r>
      <t>92</t>
    </r>
    <r>
      <rPr>
        <sz val="12"/>
        <rFont val="新細明體"/>
        <family val="0"/>
      </rPr>
      <t>學年</t>
    </r>
  </si>
  <si>
    <r>
      <t>93</t>
    </r>
    <r>
      <rPr>
        <sz val="12"/>
        <rFont val="新細明體"/>
        <family val="0"/>
      </rPr>
      <t>學年</t>
    </r>
  </si>
  <si>
    <r>
      <t>說明：</t>
    </r>
    <r>
      <rPr>
        <sz val="12"/>
        <rFont val="Times New Roman"/>
        <family val="1"/>
      </rPr>
      <t>93</t>
    </r>
    <r>
      <rPr>
        <sz val="12"/>
        <rFont val="新細明體"/>
        <family val="0"/>
      </rPr>
      <t>學年尚未決算，提供帳載資料至</t>
    </r>
    <r>
      <rPr>
        <sz val="12"/>
        <rFont val="Times New Roman"/>
        <family val="1"/>
      </rPr>
      <t>94</t>
    </r>
    <r>
      <rPr>
        <sz val="12"/>
        <rFont val="新細明體"/>
        <family val="0"/>
      </rPr>
      <t>年</t>
    </r>
    <r>
      <rPr>
        <sz val="12"/>
        <rFont val="Times New Roman"/>
        <family val="1"/>
      </rPr>
      <t>5</t>
    </r>
    <r>
      <rPr>
        <sz val="12"/>
        <rFont val="新細明體"/>
        <family val="0"/>
      </rPr>
      <t>月</t>
    </r>
    <r>
      <rPr>
        <sz val="12"/>
        <rFont val="Times New Roman"/>
        <family val="1"/>
      </rPr>
      <t>17</t>
    </r>
    <r>
      <rPr>
        <sz val="12"/>
        <rFont val="新細明體"/>
        <family val="0"/>
      </rPr>
      <t>日止。</t>
    </r>
  </si>
  <si>
    <r>
      <t>91-93</t>
    </r>
    <r>
      <rPr>
        <sz val="14"/>
        <rFont val="新細明體"/>
        <family val="1"/>
      </rPr>
      <t>學年收支簡要表</t>
    </r>
  </si>
  <si>
    <t>其它收入</t>
  </si>
  <si>
    <t>其他設備</t>
  </si>
  <si>
    <t>其他設備</t>
  </si>
  <si>
    <r>
      <t>91</t>
    </r>
    <r>
      <rPr>
        <sz val="12"/>
        <rFont val="新細明體"/>
        <family val="0"/>
      </rPr>
      <t>學年</t>
    </r>
  </si>
  <si>
    <r>
      <t>92</t>
    </r>
    <r>
      <rPr>
        <sz val="12"/>
        <rFont val="新細明體"/>
        <family val="0"/>
      </rPr>
      <t>學年</t>
    </r>
  </si>
  <si>
    <r>
      <t>93</t>
    </r>
    <r>
      <rPr>
        <sz val="12"/>
        <rFont val="新細明體"/>
        <family val="0"/>
      </rPr>
      <t>學年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</si>
</sst>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0.0%"/>
    <numFmt numFmtId="179" formatCode="0.000%"/>
    <numFmt numFmtId="180" formatCode="0.0000%"/>
    <numFmt numFmtId="181" formatCode="0.00000%"/>
  </numFmts>
  <fonts count="5">
    <font>
      <sz val="12"/>
      <name val="新細明體"/>
      <family val="0"/>
    </font>
    <font>
      <sz val="9"/>
      <name val="新細明體"/>
      <family val="1"/>
    </font>
    <font>
      <sz val="12"/>
      <name val="Times New Roman"/>
      <family val="1"/>
    </font>
    <font>
      <sz val="14"/>
      <name val="新細明體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77" fontId="2" fillId="0" borderId="1" xfId="15" applyNumberFormat="1" applyFont="1" applyBorder="1" applyAlignment="1">
      <alignment/>
    </xf>
    <xf numFmtId="177" fontId="2" fillId="0" borderId="2" xfId="15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177" fontId="0" fillId="0" borderId="1" xfId="15" applyNumberFormat="1" applyFont="1" applyBorder="1" applyAlignment="1">
      <alignment/>
    </xf>
    <xf numFmtId="10" fontId="0" fillId="0" borderId="1" xfId="17" applyNumberFormat="1" applyFont="1" applyBorder="1" applyAlignment="1">
      <alignment/>
    </xf>
    <xf numFmtId="177" fontId="0" fillId="0" borderId="1" xfId="15" applyNumberFormat="1" applyFont="1" applyBorder="1" applyAlignment="1">
      <alignment/>
    </xf>
    <xf numFmtId="9" fontId="0" fillId="0" borderId="1" xfId="17" applyFont="1" applyBorder="1" applyAlignment="1">
      <alignment/>
    </xf>
    <xf numFmtId="177" fontId="0" fillId="0" borderId="0" xfId="15" applyNumberFormat="1" applyFont="1" applyAlignment="1">
      <alignment/>
    </xf>
    <xf numFmtId="177" fontId="0" fillId="0" borderId="2" xfId="15" applyNumberFormat="1" applyFont="1" applyBorder="1" applyAlignment="1">
      <alignment/>
    </xf>
    <xf numFmtId="10" fontId="0" fillId="0" borderId="2" xfId="17" applyNumberFormat="1" applyFont="1" applyBorder="1" applyAlignment="1">
      <alignment/>
    </xf>
    <xf numFmtId="9" fontId="0" fillId="0" borderId="2" xfId="17" applyFont="1" applyBorder="1" applyAlignment="1">
      <alignment/>
    </xf>
    <xf numFmtId="0" fontId="0" fillId="0" borderId="3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Alignment="1">
      <alignment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4" xfId="0" applyFont="1" applyBorder="1" applyAlignment="1">
      <alignment horizontal="center"/>
    </xf>
    <xf numFmtId="177" fontId="0" fillId="0" borderId="2" xfId="15" applyNumberFormat="1" applyFont="1" applyBorder="1" applyAlignment="1">
      <alignment/>
    </xf>
    <xf numFmtId="10" fontId="0" fillId="0" borderId="1" xfId="17" applyNumberFormat="1" applyFont="1" applyBorder="1" applyAlignment="1">
      <alignment/>
    </xf>
    <xf numFmtId="10" fontId="0" fillId="0" borderId="2" xfId="17" applyNumberFormat="1" applyFont="1" applyBorder="1" applyAlignment="1">
      <alignment/>
    </xf>
    <xf numFmtId="177" fontId="0" fillId="0" borderId="1" xfId="15" applyNumberFormat="1" applyFont="1" applyBorder="1" applyAlignment="1">
      <alignment vertical="top" textRotation="255"/>
    </xf>
    <xf numFmtId="177" fontId="0" fillId="0" borderId="2" xfId="15" applyNumberFormat="1" applyFont="1" applyBorder="1" applyAlignment="1">
      <alignment vertical="top" textRotation="255"/>
    </xf>
    <xf numFmtId="0" fontId="0" fillId="0" borderId="1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177" fontId="0" fillId="0" borderId="1" xfId="15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worksheet" Target="worksheets/sheet4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新細明體"/>
                <a:ea typeface="新細明體"/>
                <a:cs typeface="新細明體"/>
              </a:rPr>
              <a:t>康寧醫護暨管理專科學校91學年收支簡要圖表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Sheet4!$A$2:$Q$2</c:f>
              <c:strCache>
                <c:ptCount val="17"/>
                <c:pt idx="0">
                  <c:v>政府補助收入</c:v>
                </c:pt>
                <c:pt idx="1">
                  <c:v>捐贈收入</c:v>
                </c:pt>
                <c:pt idx="2">
                  <c:v>學雜費收入</c:v>
                </c:pt>
                <c:pt idx="3">
                  <c:v>推廣教育收入</c:v>
                </c:pt>
                <c:pt idx="4">
                  <c:v>建教合作收入</c:v>
                </c:pt>
                <c:pt idx="5">
                  <c:v>其他教學活動收入</c:v>
                </c:pt>
                <c:pt idx="6">
                  <c:v>場地設備使用收入</c:v>
                </c:pt>
                <c:pt idx="7">
                  <c:v>其它收入</c:v>
                </c:pt>
                <c:pt idx="8">
                  <c:v>教學研究及訓輔支出</c:v>
                </c:pt>
                <c:pt idx="9">
                  <c:v>獎助學金支出</c:v>
                </c:pt>
                <c:pt idx="10">
                  <c:v>推廣教育及其他教學支出</c:v>
                </c:pt>
                <c:pt idx="11">
                  <c:v>建教合作支出</c:v>
                </c:pt>
                <c:pt idx="12">
                  <c:v>行政管理支出</c:v>
                </c:pt>
                <c:pt idx="13">
                  <c:v>土地建物支出</c:v>
                </c:pt>
                <c:pt idx="14">
                  <c:v>圖書博物</c:v>
                </c:pt>
                <c:pt idx="15">
                  <c:v>機械儀器設備</c:v>
                </c:pt>
                <c:pt idx="16">
                  <c:v>其他設備</c:v>
                </c:pt>
              </c:strCache>
            </c:strRef>
          </c:cat>
          <c:val>
            <c:numRef>
              <c:f>Sheet4!$A$3:$Q$3</c:f>
              <c:numCache>
                <c:ptCount val="17"/>
                <c:pt idx="0">
                  <c:v>43012617</c:v>
                </c:pt>
                <c:pt idx="1">
                  <c:v>30000</c:v>
                </c:pt>
                <c:pt idx="2">
                  <c:v>332526438</c:v>
                </c:pt>
                <c:pt idx="3">
                  <c:v>2048622</c:v>
                </c:pt>
                <c:pt idx="4">
                  <c:v>3768864</c:v>
                </c:pt>
                <c:pt idx="5">
                  <c:v>5647143</c:v>
                </c:pt>
                <c:pt idx="6">
                  <c:v>4126800</c:v>
                </c:pt>
                <c:pt idx="7">
                  <c:v>27353287</c:v>
                </c:pt>
                <c:pt idx="8">
                  <c:v>203186440</c:v>
                </c:pt>
                <c:pt idx="9">
                  <c:v>11619343</c:v>
                </c:pt>
                <c:pt idx="10">
                  <c:v>1077716</c:v>
                </c:pt>
                <c:pt idx="11">
                  <c:v>3128773</c:v>
                </c:pt>
                <c:pt idx="12">
                  <c:v>87435336</c:v>
                </c:pt>
                <c:pt idx="13">
                  <c:v>6070654</c:v>
                </c:pt>
                <c:pt idx="14">
                  <c:v>3163021</c:v>
                </c:pt>
                <c:pt idx="15">
                  <c:v>31717673</c:v>
                </c:pt>
                <c:pt idx="16">
                  <c:v>3952858</c:v>
                </c:pt>
              </c:numCache>
            </c:numRef>
          </c:val>
        </c:ser>
        <c:gapWidth val="100"/>
        <c:axId val="9534761"/>
        <c:axId val="18703986"/>
      </c:barChart>
      <c:catAx>
        <c:axId val="953476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8703986"/>
        <c:crosses val="autoZero"/>
        <c:auto val="1"/>
        <c:lblOffset val="100"/>
        <c:noMultiLvlLbl val="0"/>
      </c:catAx>
      <c:valAx>
        <c:axId val="1870398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9534761"/>
        <c:crossesAt val="1"/>
        <c:crossBetween val="between"/>
        <c:dispUnits/>
      </c:valAx>
      <c:spPr>
        <a:solidFill>
          <a:srgbClr val="FF99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新細明體"/>
                <a:ea typeface="新細明體"/>
                <a:cs typeface="新細明體"/>
              </a:rPr>
              <a:t>康寧醫護暨管理專科學校92學年收支簡要圖表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Sheet4!$A$6:$Q$6</c:f>
              <c:strCache>
                <c:ptCount val="17"/>
                <c:pt idx="0">
                  <c:v>政府補助收入</c:v>
                </c:pt>
                <c:pt idx="1">
                  <c:v>捐贈收入</c:v>
                </c:pt>
                <c:pt idx="2">
                  <c:v>學雜費收入</c:v>
                </c:pt>
                <c:pt idx="3">
                  <c:v>推廣教育收入</c:v>
                </c:pt>
                <c:pt idx="4">
                  <c:v>建教合作收入</c:v>
                </c:pt>
                <c:pt idx="5">
                  <c:v>其他教學活動收入</c:v>
                </c:pt>
                <c:pt idx="6">
                  <c:v>場地設備使用收入</c:v>
                </c:pt>
                <c:pt idx="7">
                  <c:v>其它收入</c:v>
                </c:pt>
                <c:pt idx="8">
                  <c:v>教學研究及訓輔支出</c:v>
                </c:pt>
                <c:pt idx="9">
                  <c:v>獎助學金支出</c:v>
                </c:pt>
                <c:pt idx="10">
                  <c:v>推廣教育及其他教學支出</c:v>
                </c:pt>
                <c:pt idx="11">
                  <c:v>建教合作支出</c:v>
                </c:pt>
                <c:pt idx="12">
                  <c:v>行政管理支出</c:v>
                </c:pt>
                <c:pt idx="13">
                  <c:v>土地建物支出</c:v>
                </c:pt>
                <c:pt idx="14">
                  <c:v>圖書博物</c:v>
                </c:pt>
                <c:pt idx="15">
                  <c:v>機械儀器設備</c:v>
                </c:pt>
                <c:pt idx="16">
                  <c:v>其他設備</c:v>
                </c:pt>
              </c:strCache>
            </c:strRef>
          </c:cat>
          <c:val>
            <c:numRef>
              <c:f>Sheet4!$A$7:$Q$7</c:f>
              <c:numCache>
                <c:ptCount val="17"/>
                <c:pt idx="0">
                  <c:v>67969747</c:v>
                </c:pt>
                <c:pt idx="1">
                  <c:v>0</c:v>
                </c:pt>
                <c:pt idx="2">
                  <c:v>291400263</c:v>
                </c:pt>
                <c:pt idx="3">
                  <c:v>1368253</c:v>
                </c:pt>
                <c:pt idx="4">
                  <c:v>6043678</c:v>
                </c:pt>
                <c:pt idx="5">
                  <c:v>7081697</c:v>
                </c:pt>
                <c:pt idx="6">
                  <c:v>2995773</c:v>
                </c:pt>
                <c:pt idx="7">
                  <c:v>17190162</c:v>
                </c:pt>
                <c:pt idx="8">
                  <c:v>227629349</c:v>
                </c:pt>
                <c:pt idx="9">
                  <c:v>10907430</c:v>
                </c:pt>
                <c:pt idx="10">
                  <c:v>767530</c:v>
                </c:pt>
                <c:pt idx="11">
                  <c:v>5951877</c:v>
                </c:pt>
                <c:pt idx="12">
                  <c:v>80270552</c:v>
                </c:pt>
                <c:pt idx="13">
                  <c:v>12783442</c:v>
                </c:pt>
                <c:pt idx="14">
                  <c:v>10076250</c:v>
                </c:pt>
                <c:pt idx="15">
                  <c:v>47477930</c:v>
                </c:pt>
                <c:pt idx="16">
                  <c:v>5531023</c:v>
                </c:pt>
              </c:numCache>
            </c:numRef>
          </c:val>
        </c:ser>
        <c:axId val="34118147"/>
        <c:axId val="38627868"/>
      </c:barChart>
      <c:catAx>
        <c:axId val="3411814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8627868"/>
        <c:crosses val="autoZero"/>
        <c:auto val="1"/>
        <c:lblOffset val="100"/>
        <c:noMultiLvlLbl val="0"/>
      </c:catAx>
      <c:valAx>
        <c:axId val="3862786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34118147"/>
        <c:crossesAt val="1"/>
        <c:crossBetween val="between"/>
        <c:dispUnits/>
      </c:valAx>
      <c:spPr>
        <a:solidFill>
          <a:srgbClr val="FF99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新細明體"/>
                <a:ea typeface="新細明體"/>
                <a:cs typeface="新細明體"/>
              </a:rPr>
              <a:t>康寧醫護暨管理專科學校93學年收支簡要圖表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Sheet4!$A$10:$Q$10</c:f>
              <c:strCache>
                <c:ptCount val="17"/>
                <c:pt idx="0">
                  <c:v>政府補助收入</c:v>
                </c:pt>
                <c:pt idx="1">
                  <c:v>捐贈收入</c:v>
                </c:pt>
                <c:pt idx="2">
                  <c:v>學雜費收入</c:v>
                </c:pt>
                <c:pt idx="3">
                  <c:v>推廣教育收入</c:v>
                </c:pt>
                <c:pt idx="4">
                  <c:v>建教合作收入</c:v>
                </c:pt>
                <c:pt idx="5">
                  <c:v>其他教學活動收入</c:v>
                </c:pt>
                <c:pt idx="6">
                  <c:v>場地設備使用收入</c:v>
                </c:pt>
                <c:pt idx="7">
                  <c:v>其它收入</c:v>
                </c:pt>
                <c:pt idx="8">
                  <c:v>教學研究及訓輔支出</c:v>
                </c:pt>
                <c:pt idx="9">
                  <c:v>獎助學金支出</c:v>
                </c:pt>
                <c:pt idx="10">
                  <c:v>推廣教育及其他教學支出</c:v>
                </c:pt>
                <c:pt idx="11">
                  <c:v>建教合作支出</c:v>
                </c:pt>
                <c:pt idx="12">
                  <c:v>行政管理支出</c:v>
                </c:pt>
                <c:pt idx="13">
                  <c:v>土地建物支出</c:v>
                </c:pt>
                <c:pt idx="14">
                  <c:v>圖書博物</c:v>
                </c:pt>
                <c:pt idx="15">
                  <c:v>機械儀器設備</c:v>
                </c:pt>
                <c:pt idx="16">
                  <c:v>其他設備</c:v>
                </c:pt>
              </c:strCache>
            </c:strRef>
          </c:cat>
          <c:val>
            <c:numRef>
              <c:f>Sheet4!$A$11:$Q$11</c:f>
              <c:numCache>
                <c:ptCount val="17"/>
                <c:pt idx="0">
                  <c:v>32084011</c:v>
                </c:pt>
                <c:pt idx="1">
                  <c:v>50000</c:v>
                </c:pt>
                <c:pt idx="2">
                  <c:v>245478862</c:v>
                </c:pt>
                <c:pt idx="3">
                  <c:v>738012</c:v>
                </c:pt>
                <c:pt idx="4">
                  <c:v>3003160</c:v>
                </c:pt>
                <c:pt idx="5">
                  <c:v>3865803</c:v>
                </c:pt>
                <c:pt idx="6">
                  <c:v>2228590</c:v>
                </c:pt>
                <c:pt idx="7">
                  <c:v>2973094</c:v>
                </c:pt>
                <c:pt idx="8">
                  <c:v>162218207</c:v>
                </c:pt>
                <c:pt idx="9">
                  <c:v>5288440</c:v>
                </c:pt>
                <c:pt idx="10">
                  <c:v>684303</c:v>
                </c:pt>
                <c:pt idx="11">
                  <c:v>2611216</c:v>
                </c:pt>
                <c:pt idx="12">
                  <c:v>52214201</c:v>
                </c:pt>
                <c:pt idx="13">
                  <c:v>-1623035</c:v>
                </c:pt>
                <c:pt idx="14">
                  <c:v>4393991</c:v>
                </c:pt>
                <c:pt idx="15">
                  <c:v>23932625</c:v>
                </c:pt>
                <c:pt idx="16">
                  <c:v>311550</c:v>
                </c:pt>
              </c:numCache>
            </c:numRef>
          </c:val>
        </c:ser>
        <c:axId val="12106493"/>
        <c:axId val="41849574"/>
      </c:barChart>
      <c:catAx>
        <c:axId val="1210649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1849574"/>
        <c:crosses val="autoZero"/>
        <c:auto val="1"/>
        <c:lblOffset val="100"/>
        <c:noMultiLvlLbl val="0"/>
      </c:catAx>
      <c:valAx>
        <c:axId val="4184957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2106493"/>
        <c:crossesAt val="1"/>
        <c:crossBetween val="between"/>
        <c:dispUnits/>
      </c:valAx>
      <c:spPr>
        <a:solidFill>
          <a:srgbClr val="FF99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6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"/>
  <sheetViews>
    <sheetView zoomScale="70" zoomScaleNormal="70" workbookViewId="0" topLeftCell="A1">
      <selection activeCell="G12" sqref="G12"/>
    </sheetView>
  </sheetViews>
  <sheetFormatPr defaultColWidth="9.00390625" defaultRowHeight="34.5" customHeight="1"/>
  <cols>
    <col min="1" max="1" width="6.00390625" style="4" customWidth="1"/>
    <col min="2" max="2" width="7.50390625" style="4" customWidth="1"/>
    <col min="3" max="3" width="12.50390625" style="4" customWidth="1"/>
    <col min="4" max="4" width="7.625" style="4" customWidth="1"/>
    <col min="5" max="5" width="12.50390625" style="4" customWidth="1"/>
    <col min="6" max="6" width="6.625" style="4" customWidth="1"/>
    <col min="7" max="7" width="12.50390625" style="4" customWidth="1"/>
    <col min="8" max="8" width="7.625" style="4" customWidth="1"/>
    <col min="9" max="9" width="12.50390625" style="4" customWidth="1"/>
    <col min="10" max="10" width="6.625" style="4" customWidth="1"/>
    <col min="11" max="11" width="12.50390625" style="4" customWidth="1"/>
    <col min="12" max="12" width="7.375" style="4" customWidth="1"/>
    <col min="13" max="13" width="12.50390625" style="4" customWidth="1"/>
    <col min="14" max="14" width="6.625" style="4" customWidth="1"/>
    <col min="15" max="15" width="12.50390625" style="4" customWidth="1"/>
    <col min="16" max="16" width="6.625" style="4" customWidth="1"/>
    <col min="17" max="17" width="12.50390625" style="4" customWidth="1"/>
    <col min="18" max="18" width="7.125" style="4" customWidth="1"/>
    <col min="19" max="19" width="12.50390625" style="4" customWidth="1"/>
    <col min="20" max="20" width="7.375" style="4" customWidth="1"/>
    <col min="21" max="21" width="13.25390625" style="4" customWidth="1"/>
    <col min="22" max="22" width="6.125" style="4" customWidth="1"/>
    <col min="23" max="16384" width="9.00390625" style="4" customWidth="1"/>
  </cols>
  <sheetData>
    <row r="1" spans="1:22" s="3" customFormat="1" ht="34.5" customHeight="1">
      <c r="A1" s="19" t="s">
        <v>22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1"/>
    </row>
    <row r="2" spans="1:22" ht="34.5" customHeight="1">
      <c r="A2" s="22" t="s">
        <v>27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1"/>
    </row>
    <row r="3" spans="1:22" s="6" customFormat="1" ht="34.5" customHeight="1">
      <c r="A3" s="28" t="s">
        <v>0</v>
      </c>
      <c r="B3" s="28"/>
      <c r="C3" s="5" t="s">
        <v>3</v>
      </c>
      <c r="D3" s="5" t="s">
        <v>2</v>
      </c>
      <c r="E3" s="5" t="s">
        <v>4</v>
      </c>
      <c r="F3" s="5" t="s">
        <v>2</v>
      </c>
      <c r="G3" s="5" t="s">
        <v>5</v>
      </c>
      <c r="H3" s="5" t="s">
        <v>2</v>
      </c>
      <c r="I3" s="5" t="s">
        <v>6</v>
      </c>
      <c r="J3" s="5" t="s">
        <v>2</v>
      </c>
      <c r="K3" s="5" t="s">
        <v>7</v>
      </c>
      <c r="L3" s="5" t="s">
        <v>2</v>
      </c>
      <c r="M3" s="5" t="s">
        <v>8</v>
      </c>
      <c r="N3" s="5" t="s">
        <v>2</v>
      </c>
      <c r="O3" s="5" t="s">
        <v>9</v>
      </c>
      <c r="P3" s="5" t="s">
        <v>2</v>
      </c>
      <c r="Q3" s="28" t="s">
        <v>10</v>
      </c>
      <c r="R3" s="28"/>
      <c r="S3" s="28" t="s">
        <v>1</v>
      </c>
      <c r="T3" s="28"/>
      <c r="U3" s="5" t="s">
        <v>11</v>
      </c>
      <c r="V3" s="5" t="s">
        <v>2</v>
      </c>
    </row>
    <row r="4" spans="1:22" s="11" customFormat="1" ht="34.5" customHeight="1">
      <c r="A4" s="26" t="s">
        <v>12</v>
      </c>
      <c r="B4" s="1" t="s">
        <v>23</v>
      </c>
      <c r="C4" s="7">
        <v>43012617</v>
      </c>
      <c r="D4" s="8">
        <f>C4/U4</f>
        <v>0.10277467548373695</v>
      </c>
      <c r="E4" s="7">
        <v>30000</v>
      </c>
      <c r="F4" s="8">
        <f>E4/U4</f>
        <v>7.168222906576711E-05</v>
      </c>
      <c r="G4" s="7">
        <v>332526438</v>
      </c>
      <c r="H4" s="8">
        <f>G4/U4</f>
        <v>0.7945412099713202</v>
      </c>
      <c r="I4" s="7">
        <v>2048622</v>
      </c>
      <c r="J4" s="8">
        <f>I4/U4</f>
        <v>0.004894993049105665</v>
      </c>
      <c r="K4" s="7">
        <v>3768864</v>
      </c>
      <c r="L4" s="8">
        <f>K4/U4</f>
        <v>0.009005352418857443</v>
      </c>
      <c r="M4" s="7">
        <v>5647143</v>
      </c>
      <c r="N4" s="8">
        <f>M4/U4</f>
        <v>0.013493326603104776</v>
      </c>
      <c r="O4" s="7">
        <v>4126800</v>
      </c>
      <c r="P4" s="8">
        <f>O4/U4</f>
        <v>0.009860607430286923</v>
      </c>
      <c r="Q4" s="30">
        <v>27353287</v>
      </c>
      <c r="R4" s="30"/>
      <c r="S4" s="24">
        <f>Q4/U4</f>
        <v>0.06535815281452233</v>
      </c>
      <c r="T4" s="24"/>
      <c r="U4" s="7">
        <f>C4+E4+G4+I4+K4+M4+O4+Q4</f>
        <v>418513771</v>
      </c>
      <c r="V4" s="10">
        <f>D4+F4+H4+J4+L4+N4+P4+S4</f>
        <v>1</v>
      </c>
    </row>
    <row r="5" spans="1:22" s="11" customFormat="1" ht="34.5" customHeight="1">
      <c r="A5" s="26"/>
      <c r="B5" s="1" t="s">
        <v>24</v>
      </c>
      <c r="C5" s="7">
        <v>67969747</v>
      </c>
      <c r="D5" s="8">
        <f aca="true" t="shared" si="0" ref="D5:D10">C5/U5</f>
        <v>0.17249034552309997</v>
      </c>
      <c r="E5" s="7">
        <v>0</v>
      </c>
      <c r="F5" s="8">
        <f aca="true" t="shared" si="1" ref="F5:F10">E5/U5</f>
        <v>0</v>
      </c>
      <c r="G5" s="7">
        <v>291400263</v>
      </c>
      <c r="H5" s="8">
        <f aca="true" t="shared" si="2" ref="H5:H10">G5/U5</f>
        <v>0.739501532209502</v>
      </c>
      <c r="I5" s="7">
        <v>1368253</v>
      </c>
      <c r="J5" s="8">
        <f aca="true" t="shared" si="3" ref="J5:J10">I5/U5</f>
        <v>0.0034722864678754517</v>
      </c>
      <c r="K5" s="7">
        <v>6043678</v>
      </c>
      <c r="L5" s="8">
        <f aca="true" t="shared" si="4" ref="L5:L10">K5/U5</f>
        <v>0.015337354521127727</v>
      </c>
      <c r="M5" s="7">
        <v>7081697</v>
      </c>
      <c r="N5" s="8">
        <f aca="true" t="shared" si="5" ref="N5:N10">M5/U5</f>
        <v>0.017971589072119105</v>
      </c>
      <c r="O5" s="7">
        <v>2995773</v>
      </c>
      <c r="P5" s="8">
        <f aca="true" t="shared" si="6" ref="P5:P10">O5/U5</f>
        <v>0.007602528223016245</v>
      </c>
      <c r="Q5" s="30">
        <v>17190162</v>
      </c>
      <c r="R5" s="30"/>
      <c r="S5" s="24">
        <f>Q5/U5</f>
        <v>0.043624363983259536</v>
      </c>
      <c r="T5" s="24"/>
      <c r="U5" s="7">
        <f>C5+E5+G5+I5+K5+M5+O5+Q5</f>
        <v>394049573</v>
      </c>
      <c r="V5" s="10">
        <f>D5+F5+H5+J5+L5+N5+P5+S5</f>
        <v>1</v>
      </c>
    </row>
    <row r="6" spans="1:22" s="11" customFormat="1" ht="34.5" customHeight="1" thickBot="1">
      <c r="A6" s="27"/>
      <c r="B6" s="2" t="s">
        <v>25</v>
      </c>
      <c r="C6" s="12">
        <v>32084011</v>
      </c>
      <c r="D6" s="13">
        <f t="shared" si="0"/>
        <v>0.1104739403413105</v>
      </c>
      <c r="E6" s="12">
        <v>50000</v>
      </c>
      <c r="F6" s="13">
        <f t="shared" si="1"/>
        <v>0.00017216354330091475</v>
      </c>
      <c r="G6" s="12">
        <v>245478862</v>
      </c>
      <c r="H6" s="13">
        <f t="shared" si="2"/>
        <v>0.8452502137479255</v>
      </c>
      <c r="I6" s="12">
        <v>738012</v>
      </c>
      <c r="J6" s="13">
        <f t="shared" si="3"/>
        <v>0.002541175218371894</v>
      </c>
      <c r="K6" s="12">
        <v>3003160</v>
      </c>
      <c r="L6" s="13">
        <f t="shared" si="4"/>
        <v>0.010340693333991503</v>
      </c>
      <c r="M6" s="12">
        <v>3865803</v>
      </c>
      <c r="N6" s="13">
        <f t="shared" si="5"/>
        <v>0.013311006843666123</v>
      </c>
      <c r="O6" s="12">
        <v>2228590</v>
      </c>
      <c r="P6" s="13">
        <f t="shared" si="6"/>
        <v>0.007673639019299712</v>
      </c>
      <c r="Q6" s="23">
        <v>2973094</v>
      </c>
      <c r="R6" s="23"/>
      <c r="S6" s="25">
        <f>Q6/U6</f>
        <v>0.010237167952133797</v>
      </c>
      <c r="T6" s="25"/>
      <c r="U6" s="12">
        <f>C6+E6+G6+I6+K6+M6+O6+Q6</f>
        <v>290421532</v>
      </c>
      <c r="V6" s="14">
        <f>D6+F6+H6+J6+L6+N6+P6+S6</f>
        <v>1</v>
      </c>
    </row>
    <row r="7" spans="1:22" s="6" customFormat="1" ht="34.5" customHeight="1">
      <c r="A7" s="29" t="s">
        <v>13</v>
      </c>
      <c r="B7" s="29"/>
      <c r="C7" s="15" t="s">
        <v>14</v>
      </c>
      <c r="D7" s="15" t="s">
        <v>2</v>
      </c>
      <c r="E7" s="15" t="s">
        <v>15</v>
      </c>
      <c r="F7" s="15" t="s">
        <v>2</v>
      </c>
      <c r="G7" s="15" t="s">
        <v>16</v>
      </c>
      <c r="H7" s="15" t="s">
        <v>2</v>
      </c>
      <c r="I7" s="15" t="s">
        <v>17</v>
      </c>
      <c r="J7" s="15" t="s">
        <v>2</v>
      </c>
      <c r="K7" s="15" t="s">
        <v>18</v>
      </c>
      <c r="L7" s="15" t="s">
        <v>2</v>
      </c>
      <c r="M7" s="15" t="s">
        <v>19</v>
      </c>
      <c r="N7" s="15" t="s">
        <v>2</v>
      </c>
      <c r="O7" s="15" t="s">
        <v>20</v>
      </c>
      <c r="P7" s="15" t="s">
        <v>2</v>
      </c>
      <c r="Q7" s="15" t="s">
        <v>21</v>
      </c>
      <c r="R7" s="15" t="s">
        <v>2</v>
      </c>
      <c r="S7" s="15" t="s">
        <v>30</v>
      </c>
      <c r="T7" s="15" t="s">
        <v>2</v>
      </c>
      <c r="U7" s="15" t="s">
        <v>11</v>
      </c>
      <c r="V7" s="15" t="s">
        <v>2</v>
      </c>
    </row>
    <row r="8" spans="1:22" s="11" customFormat="1" ht="34.5" customHeight="1">
      <c r="A8" s="26" t="s">
        <v>12</v>
      </c>
      <c r="B8" s="1" t="s">
        <v>23</v>
      </c>
      <c r="C8" s="7">
        <v>203186440</v>
      </c>
      <c r="D8" s="8">
        <f t="shared" si="0"/>
        <v>0.5782991062058385</v>
      </c>
      <c r="E8" s="7">
        <v>11619343</v>
      </c>
      <c r="F8" s="8">
        <f t="shared" si="1"/>
        <v>0.03307039422315321</v>
      </c>
      <c r="G8" s="7">
        <v>1077716</v>
      </c>
      <c r="H8" s="8">
        <f t="shared" si="2"/>
        <v>0.0030673414994806317</v>
      </c>
      <c r="I8" s="7">
        <v>3128773</v>
      </c>
      <c r="J8" s="8">
        <f t="shared" si="3"/>
        <v>0.008904957581918163</v>
      </c>
      <c r="K8" s="7">
        <v>87435336</v>
      </c>
      <c r="L8" s="8">
        <f t="shared" si="4"/>
        <v>0.24885409016274496</v>
      </c>
      <c r="M8" s="7">
        <v>6070654</v>
      </c>
      <c r="N8" s="8">
        <f t="shared" si="5"/>
        <v>0.017277992479640365</v>
      </c>
      <c r="O8" s="7">
        <v>3163021</v>
      </c>
      <c r="P8" s="8">
        <f t="shared" si="6"/>
        <v>0.009002432530489227</v>
      </c>
      <c r="Q8" s="7">
        <v>31717673</v>
      </c>
      <c r="R8" s="8">
        <f>Q8/U8</f>
        <v>0.09027325813095133</v>
      </c>
      <c r="S8" s="7">
        <v>3952858</v>
      </c>
      <c r="T8" s="8">
        <f>S8/U8</f>
        <v>0.01125042718578365</v>
      </c>
      <c r="U8" s="7">
        <f aca="true" t="shared" si="7" ref="U8:V10">C8+E8+G8+I8+K8+M8+O8+Q8+S8</f>
        <v>351351814</v>
      </c>
      <c r="V8" s="10">
        <f t="shared" si="7"/>
        <v>0.9999999999999999</v>
      </c>
    </row>
    <row r="9" spans="1:22" s="11" customFormat="1" ht="34.5" customHeight="1">
      <c r="A9" s="26"/>
      <c r="B9" s="1" t="s">
        <v>24</v>
      </c>
      <c r="C9" s="7">
        <v>227629349</v>
      </c>
      <c r="D9" s="8">
        <f t="shared" si="0"/>
        <v>0.5670950853961367</v>
      </c>
      <c r="E9" s="7">
        <v>10907430</v>
      </c>
      <c r="F9" s="8">
        <f t="shared" si="1"/>
        <v>0.027173780421883925</v>
      </c>
      <c r="G9" s="7">
        <v>767530</v>
      </c>
      <c r="H9" s="8">
        <f t="shared" si="2"/>
        <v>0.0019121545301880067</v>
      </c>
      <c r="I9" s="7">
        <v>5951877</v>
      </c>
      <c r="J9" s="8">
        <f t="shared" si="3"/>
        <v>0.014827965771594339</v>
      </c>
      <c r="K9" s="7">
        <v>80270552</v>
      </c>
      <c r="L9" s="8">
        <f t="shared" si="4"/>
        <v>0.1999787625858168</v>
      </c>
      <c r="M9" s="7">
        <v>12783442</v>
      </c>
      <c r="N9" s="8">
        <f t="shared" si="5"/>
        <v>0.031847506327694855</v>
      </c>
      <c r="O9" s="7">
        <v>10076250</v>
      </c>
      <c r="P9" s="8">
        <f t="shared" si="6"/>
        <v>0.025103054062781783</v>
      </c>
      <c r="Q9" s="7">
        <v>47477930</v>
      </c>
      <c r="R9" s="8">
        <f>Q9/U9</f>
        <v>0.11828220256335135</v>
      </c>
      <c r="S9" s="7">
        <v>5531023</v>
      </c>
      <c r="T9" s="8">
        <f>S9/U9</f>
        <v>0.013779488340552239</v>
      </c>
      <c r="U9" s="7">
        <f t="shared" si="7"/>
        <v>401395383</v>
      </c>
      <c r="V9" s="10">
        <f t="shared" si="7"/>
        <v>0.9999999999999999</v>
      </c>
    </row>
    <row r="10" spans="1:22" s="11" customFormat="1" ht="34.5" customHeight="1">
      <c r="A10" s="26"/>
      <c r="B10" s="1" t="s">
        <v>25</v>
      </c>
      <c r="C10" s="7">
        <v>162218207</v>
      </c>
      <c r="D10" s="8">
        <f t="shared" si="0"/>
        <v>0.648791085513554</v>
      </c>
      <c r="E10" s="7">
        <v>5288440</v>
      </c>
      <c r="F10" s="8">
        <f t="shared" si="1"/>
        <v>0.021151095131222226</v>
      </c>
      <c r="G10" s="7">
        <v>684303</v>
      </c>
      <c r="H10" s="8">
        <f t="shared" si="2"/>
        <v>0.002736867176630682</v>
      </c>
      <c r="I10" s="7">
        <v>2611216</v>
      </c>
      <c r="J10" s="8">
        <f t="shared" si="3"/>
        <v>0.01044354819647563</v>
      </c>
      <c r="K10" s="7">
        <v>52214201</v>
      </c>
      <c r="L10" s="8">
        <f t="shared" si="4"/>
        <v>0.20883049302852236</v>
      </c>
      <c r="M10" s="7">
        <v>-1623035</v>
      </c>
      <c r="N10" s="8">
        <f t="shared" si="5"/>
        <v>-0.006491322145340264</v>
      </c>
      <c r="O10" s="7">
        <v>4393991</v>
      </c>
      <c r="P10" s="8">
        <f t="shared" si="6"/>
        <v>0.017573749848109138</v>
      </c>
      <c r="Q10" s="7">
        <v>23932625</v>
      </c>
      <c r="R10" s="8">
        <f>Q10/U10</f>
        <v>0.09571844024227699</v>
      </c>
      <c r="S10" s="7">
        <v>311550</v>
      </c>
      <c r="T10" s="8">
        <f>S10/U10</f>
        <v>0.0012460430085492668</v>
      </c>
      <c r="U10" s="7">
        <f t="shared" si="7"/>
        <v>250031498</v>
      </c>
      <c r="V10" s="10">
        <f t="shared" si="7"/>
        <v>1</v>
      </c>
    </row>
    <row r="11" ht="34.5" customHeight="1">
      <c r="A11" s="4" t="s">
        <v>26</v>
      </c>
    </row>
  </sheetData>
  <mergeCells count="14">
    <mergeCell ref="A8:A10"/>
    <mergeCell ref="A3:B3"/>
    <mergeCell ref="A7:B7"/>
    <mergeCell ref="Q3:R3"/>
    <mergeCell ref="Q4:R4"/>
    <mergeCell ref="Q5:R5"/>
    <mergeCell ref="A1:V1"/>
    <mergeCell ref="A2:V2"/>
    <mergeCell ref="Q6:R6"/>
    <mergeCell ref="S4:T4"/>
    <mergeCell ref="S5:T5"/>
    <mergeCell ref="S6:T6"/>
    <mergeCell ref="A4:A6"/>
    <mergeCell ref="S3:T3"/>
  </mergeCells>
  <printOptions/>
  <pageMargins left="0.75" right="0.75" top="1" bottom="1" header="0.5" footer="0.5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16" sqref="D16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1"/>
  <sheetViews>
    <sheetView workbookViewId="0" topLeftCell="A1">
      <selection activeCell="A10" sqref="A10:Q11"/>
    </sheetView>
  </sheetViews>
  <sheetFormatPr defaultColWidth="9.00390625" defaultRowHeight="16.5"/>
  <cols>
    <col min="1" max="1" width="13.875" style="0" customWidth="1"/>
    <col min="2" max="2" width="9.50390625" style="0" customWidth="1"/>
    <col min="3" max="3" width="13.625" style="0" customWidth="1"/>
    <col min="4" max="5" width="13.875" style="0" customWidth="1"/>
    <col min="6" max="7" width="18.375" style="0" customWidth="1"/>
    <col min="8" max="8" width="11.00390625" style="0" customWidth="1"/>
    <col min="9" max="9" width="20.50390625" style="0" customWidth="1"/>
    <col min="10" max="10" width="13.875" style="0" customWidth="1"/>
    <col min="11" max="11" width="25.00390625" style="0" customWidth="1"/>
    <col min="12" max="14" width="13.875" style="0" customWidth="1"/>
    <col min="15" max="15" width="11.00390625" style="0" customWidth="1"/>
    <col min="16" max="16" width="13.875" style="0" customWidth="1"/>
    <col min="17" max="17" width="12.25390625" style="0" customWidth="1"/>
  </cols>
  <sheetData>
    <row r="1" ht="16.5">
      <c r="A1" s="16" t="s">
        <v>31</v>
      </c>
    </row>
    <row r="2" spans="1:17" s="18" customFormat="1" ht="15.75" customHeight="1">
      <c r="A2" s="17" t="s">
        <v>3</v>
      </c>
      <c r="B2" s="17" t="s">
        <v>4</v>
      </c>
      <c r="C2" s="17" t="s">
        <v>5</v>
      </c>
      <c r="D2" s="17" t="s">
        <v>6</v>
      </c>
      <c r="E2" s="17" t="s">
        <v>7</v>
      </c>
      <c r="F2" s="17" t="s">
        <v>8</v>
      </c>
      <c r="G2" s="17" t="s">
        <v>9</v>
      </c>
      <c r="H2" s="17" t="s">
        <v>28</v>
      </c>
      <c r="I2" s="17" t="s">
        <v>14</v>
      </c>
      <c r="J2" s="17" t="s">
        <v>15</v>
      </c>
      <c r="K2" s="17" t="s">
        <v>16</v>
      </c>
      <c r="L2" s="17" t="s">
        <v>17</v>
      </c>
      <c r="M2" s="17" t="s">
        <v>18</v>
      </c>
      <c r="N2" s="17" t="s">
        <v>19</v>
      </c>
      <c r="O2" s="17" t="s">
        <v>20</v>
      </c>
      <c r="P2" s="17" t="s">
        <v>21</v>
      </c>
      <c r="Q2" s="17" t="s">
        <v>29</v>
      </c>
    </row>
    <row r="3" spans="1:17" ht="16.5">
      <c r="A3" s="7">
        <v>43012617</v>
      </c>
      <c r="B3" s="7">
        <v>30000</v>
      </c>
      <c r="C3" s="7">
        <v>332526438</v>
      </c>
      <c r="D3" s="7">
        <v>2048622</v>
      </c>
      <c r="E3" s="7">
        <v>3768864</v>
      </c>
      <c r="F3" s="7">
        <v>5647143</v>
      </c>
      <c r="G3" s="7">
        <v>4126800</v>
      </c>
      <c r="H3" s="9">
        <v>27353287</v>
      </c>
      <c r="I3" s="7">
        <v>203186440</v>
      </c>
      <c r="J3" s="7">
        <v>11619343</v>
      </c>
      <c r="K3" s="7">
        <v>1077716</v>
      </c>
      <c r="L3" s="7">
        <v>3128773</v>
      </c>
      <c r="M3" s="7">
        <v>87435336</v>
      </c>
      <c r="N3" s="7">
        <v>6070654</v>
      </c>
      <c r="O3" s="7">
        <v>3163021</v>
      </c>
      <c r="P3" s="7">
        <v>31717673</v>
      </c>
      <c r="Q3" s="7">
        <v>3952858</v>
      </c>
    </row>
    <row r="5" ht="16.5">
      <c r="A5" s="16" t="s">
        <v>32</v>
      </c>
    </row>
    <row r="6" spans="1:17" ht="16.5">
      <c r="A6" s="5" t="s">
        <v>3</v>
      </c>
      <c r="B6" s="5" t="s">
        <v>4</v>
      </c>
      <c r="C6" s="5" t="s">
        <v>5</v>
      </c>
      <c r="D6" s="5" t="s">
        <v>6</v>
      </c>
      <c r="E6" s="5" t="s">
        <v>7</v>
      </c>
      <c r="F6" s="5" t="s">
        <v>8</v>
      </c>
      <c r="G6" s="5" t="s">
        <v>9</v>
      </c>
      <c r="H6" s="17" t="s">
        <v>28</v>
      </c>
      <c r="I6" s="5" t="s">
        <v>14</v>
      </c>
      <c r="J6" s="5" t="s">
        <v>15</v>
      </c>
      <c r="K6" s="5" t="s">
        <v>16</v>
      </c>
      <c r="L6" s="5" t="s">
        <v>17</v>
      </c>
      <c r="M6" s="5" t="s">
        <v>18</v>
      </c>
      <c r="N6" s="5" t="s">
        <v>19</v>
      </c>
      <c r="O6" s="5" t="s">
        <v>20</v>
      </c>
      <c r="P6" s="5" t="s">
        <v>21</v>
      </c>
      <c r="Q6" s="17" t="s">
        <v>29</v>
      </c>
    </row>
    <row r="7" spans="1:17" ht="16.5">
      <c r="A7" s="7">
        <v>67969747</v>
      </c>
      <c r="B7" s="7">
        <v>0</v>
      </c>
      <c r="C7" s="7">
        <v>291400263</v>
      </c>
      <c r="D7" s="7">
        <v>1368253</v>
      </c>
      <c r="E7" s="7">
        <v>6043678</v>
      </c>
      <c r="F7" s="7">
        <v>7081697</v>
      </c>
      <c r="G7" s="7">
        <v>2995773</v>
      </c>
      <c r="H7" s="9">
        <v>17190162</v>
      </c>
      <c r="I7" s="7">
        <v>227629349</v>
      </c>
      <c r="J7" s="7">
        <v>10907430</v>
      </c>
      <c r="K7" s="7">
        <v>767530</v>
      </c>
      <c r="L7" s="7">
        <v>5951877</v>
      </c>
      <c r="M7" s="7">
        <v>80270552</v>
      </c>
      <c r="N7" s="7">
        <v>12783442</v>
      </c>
      <c r="O7" s="7">
        <v>10076250</v>
      </c>
      <c r="P7" s="7">
        <v>47477930</v>
      </c>
      <c r="Q7" s="7">
        <v>5531023</v>
      </c>
    </row>
    <row r="9" ht="16.5">
      <c r="A9" s="16" t="s">
        <v>33</v>
      </c>
    </row>
    <row r="10" spans="1:17" ht="16.5">
      <c r="A10" s="5" t="s">
        <v>3</v>
      </c>
      <c r="B10" s="5" t="s">
        <v>4</v>
      </c>
      <c r="C10" s="5" t="s">
        <v>5</v>
      </c>
      <c r="D10" s="5" t="s">
        <v>6</v>
      </c>
      <c r="E10" s="5" t="s">
        <v>7</v>
      </c>
      <c r="F10" s="5" t="s">
        <v>8</v>
      </c>
      <c r="G10" s="5" t="s">
        <v>9</v>
      </c>
      <c r="H10" s="17" t="s">
        <v>28</v>
      </c>
      <c r="I10" s="5" t="s">
        <v>14</v>
      </c>
      <c r="J10" s="5" t="s">
        <v>15</v>
      </c>
      <c r="K10" s="5" t="s">
        <v>16</v>
      </c>
      <c r="L10" s="5" t="s">
        <v>17</v>
      </c>
      <c r="M10" s="5" t="s">
        <v>18</v>
      </c>
      <c r="N10" s="5" t="s">
        <v>19</v>
      </c>
      <c r="O10" s="5" t="s">
        <v>20</v>
      </c>
      <c r="P10" s="5" t="s">
        <v>21</v>
      </c>
      <c r="Q10" s="17" t="s">
        <v>29</v>
      </c>
    </row>
    <row r="11" spans="1:17" ht="16.5">
      <c r="A11" s="7">
        <v>32084011</v>
      </c>
      <c r="B11" s="7">
        <v>50000</v>
      </c>
      <c r="C11" s="7">
        <v>245478862</v>
      </c>
      <c r="D11" s="7">
        <v>738012</v>
      </c>
      <c r="E11" s="7">
        <v>3003160</v>
      </c>
      <c r="F11" s="7">
        <v>3865803</v>
      </c>
      <c r="G11" s="7">
        <v>2228590</v>
      </c>
      <c r="H11" s="9">
        <v>2973094</v>
      </c>
      <c r="I11" s="7">
        <v>162218207</v>
      </c>
      <c r="J11" s="7">
        <v>5288440</v>
      </c>
      <c r="K11" s="7">
        <v>684303</v>
      </c>
      <c r="L11" s="7">
        <v>2611216</v>
      </c>
      <c r="M11" s="7">
        <v>52214201</v>
      </c>
      <c r="N11" s="7">
        <v>-1623035</v>
      </c>
      <c r="O11" s="7">
        <v>4393991</v>
      </c>
      <c r="P11" s="7">
        <v>23932625</v>
      </c>
      <c r="Q11" s="7">
        <v>311550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K.N.J.C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康寧專校</dc:creator>
  <cp:keywords/>
  <dc:description/>
  <cp:lastModifiedBy>康寧專校</cp:lastModifiedBy>
  <cp:lastPrinted>2005-05-18T03:06:15Z</cp:lastPrinted>
  <dcterms:created xsi:type="dcterms:W3CDTF">2005-05-18T02:11:46Z</dcterms:created>
  <dcterms:modified xsi:type="dcterms:W3CDTF">2005-06-08T01:54:48Z</dcterms:modified>
  <cp:category/>
  <cp:version/>
  <cp:contentType/>
  <cp:contentStatus/>
</cp:coreProperties>
</file>